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zer\AppData\Local\Microsoft\Windows\INetCache\Content.Outlook\P3JOLEZH\"/>
    </mc:Choice>
  </mc:AlternateContent>
  <xr:revisionPtr revIDLastSave="0" documentId="13_ncr:1_{8586FD17-FB72-458B-AA8B-A1C633BCCBC9}" xr6:coauthVersionLast="47" xr6:coauthVersionMax="47" xr10:uidLastSave="{00000000-0000-0000-0000-000000000000}"/>
  <bookViews>
    <workbookView xWindow="-110" yWindow="-110" windowWidth="19420" windowHeight="10300" xr2:uid="{564AA4C3-A7E1-44B8-82D3-2565BBC1640C}"/>
  </bookViews>
  <sheets>
    <sheet name="Grupy podatkowe" sheetId="1" r:id="rId1"/>
    <sheet name="I grupa" sheetId="2" r:id="rId2"/>
    <sheet name="IIgrupa" sheetId="3" r:id="rId3"/>
    <sheet name="III grup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4" i="3"/>
  <c r="B4" i="2"/>
  <c r="B5" i="2" s="1"/>
  <c r="B6" i="2" s="1"/>
  <c r="B5" i="4"/>
  <c r="B6" i="4" s="1"/>
  <c r="B5" i="3" l="1"/>
  <c r="B6" i="3" s="1"/>
</calcChain>
</file>

<file path=xl/sharedStrings.xml><?xml version="1.0" encoding="utf-8"?>
<sst xmlns="http://schemas.openxmlformats.org/spreadsheetml/2006/main" count="38" uniqueCount="26">
  <si>
    <t>Podstawa opodatkowania</t>
  </si>
  <si>
    <t>I grupa</t>
  </si>
  <si>
    <t>II grupa</t>
  </si>
  <si>
    <t>III grupa</t>
  </si>
  <si>
    <t>• małżonek,
• zstępni (córka, syn, wnuki, prawnuki, w tym przysposobieni i ich zstępni lub osoby z rodzin zastępczych lub z placówek rodzinnych),
• wstępni (matka, ojciec, dziadkowie, pradziadkowie, w tym także osoby przysposabiające),
• pasierbowie,
• rodzeństwo,
• ojczym i macocha,
• zięć i synowa,
• teściowie.</t>
  </si>
  <si>
    <t>• zstępni rodzeństwa (np. dzieci siostry, wnuki brata),
• rodzeństwo rodziców (np. ciotki, wujowie),
• zstępni i małżonkowie pasierbów,
• małżonkowie rodzeństwa,
• rodzeństwo małżonków,
• małżonkowie rodzeństwa małżonków,
• małżonkowie innych zstępnych (np. mąż wnuczki).</t>
  </si>
  <si>
    <t>inni nabywcy</t>
  </si>
  <si>
    <t>nadwyżka do 11833 zł - to: 3% podaktu</t>
  </si>
  <si>
    <t>jeżeli nadwyżka ponad 23665 to: 946,60 i 7% ponad 23665</t>
  </si>
  <si>
    <t>jeżeli nadwyżka ponad 11833 do 23665 to: 355 zł i 5% ponad 11833</t>
  </si>
  <si>
    <t>Kwota darowizny</t>
  </si>
  <si>
    <t>Do zapłaty</t>
  </si>
  <si>
    <t>Różnica</t>
  </si>
  <si>
    <t>Róznica</t>
  </si>
  <si>
    <t>nadwyżka do 11833 zł - to: 7% podaktu</t>
  </si>
  <si>
    <t>jeżeli nadwyżka ponad 11833 do 23665 to: 828,4 zł i 9% ponad 11833</t>
  </si>
  <si>
    <t>jeżeli nadwyżka ponad 23665 to: 1893,3 i 12% ponad 23665</t>
  </si>
  <si>
    <t>nadwyżka do 11833 zł - to: 12% podaktu</t>
  </si>
  <si>
    <t>jeżeli nadwyżka ponad 11833 do 23665 to: 1420 zł i 16% ponad 11833</t>
  </si>
  <si>
    <t>jeżeli nadwyżka ponad 23665 to: 3313,2 i 20% ponad 23665</t>
  </si>
  <si>
    <t xml:space="preserve">Grupa podatkowa </t>
  </si>
  <si>
    <r>
      <t xml:space="preserve">Oprócz ww. trzech zasadniczych grup podatkowych istnieje tzw. </t>
    </r>
    <r>
      <rPr>
        <b/>
        <sz val="11"/>
        <color theme="1"/>
        <rFont val="Calibri Light"/>
        <family val="2"/>
        <charset val="238"/>
        <scheme val="major"/>
      </rPr>
      <t>grupa zerowa</t>
    </r>
    <r>
      <rPr>
        <sz val="11"/>
        <color theme="1"/>
        <rFont val="Calibri Light"/>
        <family val="2"/>
        <charset val="238"/>
        <scheme val="major"/>
      </rPr>
      <t>, do której należą członkowie najbliższej rodziny (małżonek, zstępni, wstępni, pasierb, rodzeństwo, ojczym i macocha). Przynależność do tej grupy zarówno darczyńcy jak i obdarowanego (także spadkobiercy i spadkodawcy) oznacza, że można skorzystać z pełnego zwolnienia z podatku określonego w art. 4a ustawy o podatku od spadków i darowizn, przy spełnieniu warunków wskazanych w tym przepisie.</t>
    </r>
  </si>
  <si>
    <t>Kwota wolna</t>
  </si>
  <si>
    <t>Jeżeli nadwyżka ponad 11833 do 23665 to: 355 zł i 5% ponad 11833</t>
  </si>
  <si>
    <t>Jeżeli nadwyżka ponad 23665 to: 946,60 i 7% ponad 23665</t>
  </si>
  <si>
    <t>Nadwyżka do 11833 zł - to: 3% podaktu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</si>
</sst>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ADEEB-8D50-4AF5-8643-2390D93EEA86}">
  <dimension ref="A1:D6"/>
  <sheetViews>
    <sheetView tabSelected="1" topLeftCell="A6" zoomScale="90" zoomScaleNormal="90" workbookViewId="0">
      <selection activeCell="B14" sqref="B14"/>
    </sheetView>
  </sheetViews>
  <sheetFormatPr defaultRowHeight="14.5" x14ac:dyDescent="0.35"/>
  <cols>
    <col min="1" max="1" width="52.08984375" style="3" customWidth="1"/>
    <col min="2" max="2" width="11.1796875" style="3" bestFit="1" customWidth="1"/>
    <col min="3" max="3" width="39.36328125" style="10" customWidth="1"/>
    <col min="4" max="16384" width="8.7265625" style="3"/>
  </cols>
  <sheetData>
    <row r="1" spans="1:4" x14ac:dyDescent="0.35">
      <c r="A1" s="1" t="s">
        <v>20</v>
      </c>
      <c r="B1" s="1"/>
      <c r="C1" s="2"/>
    </row>
    <row r="2" spans="1:4" ht="159.5" x14ac:dyDescent="0.35">
      <c r="A2" s="4" t="s">
        <v>4</v>
      </c>
      <c r="B2" s="5" t="s">
        <v>1</v>
      </c>
      <c r="C2" s="6" t="s">
        <v>7</v>
      </c>
      <c r="D2" s="7"/>
    </row>
    <row r="3" spans="1:4" ht="101.5" x14ac:dyDescent="0.35">
      <c r="A3" s="4" t="s">
        <v>5</v>
      </c>
      <c r="B3" s="5" t="s">
        <v>2</v>
      </c>
      <c r="C3" s="8" t="s">
        <v>9</v>
      </c>
      <c r="D3" s="7"/>
    </row>
    <row r="4" spans="1:4" ht="29" x14ac:dyDescent="0.35">
      <c r="A4" s="1" t="s">
        <v>6</v>
      </c>
      <c r="B4" s="5" t="s">
        <v>3</v>
      </c>
      <c r="C4" s="8" t="s">
        <v>8</v>
      </c>
      <c r="D4" s="7"/>
    </row>
    <row r="6" spans="1:4" ht="130.5" x14ac:dyDescent="0.35">
      <c r="A6" s="9" t="s">
        <v>21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CCBFC-978E-4F2C-8682-42EE1448467D}">
  <dimension ref="A1:B12"/>
  <sheetViews>
    <sheetView workbookViewId="0">
      <selection activeCell="I13" sqref="I13"/>
    </sheetView>
  </sheetViews>
  <sheetFormatPr defaultRowHeight="14.5" x14ac:dyDescent="0.35"/>
  <cols>
    <col min="1" max="1" width="24.81640625" style="3" customWidth="1"/>
    <col min="2" max="16384" width="8.7265625" style="3"/>
  </cols>
  <sheetData>
    <row r="1" spans="1:2" x14ac:dyDescent="0.35">
      <c r="A1" s="1" t="s">
        <v>22</v>
      </c>
      <c r="B1" s="1">
        <v>36120</v>
      </c>
    </row>
    <row r="2" spans="1:2" ht="29" x14ac:dyDescent="0.35">
      <c r="A2" s="6" t="s">
        <v>25</v>
      </c>
      <c r="B2" s="1"/>
    </row>
    <row r="3" spans="1:2" x14ac:dyDescent="0.35">
      <c r="A3" s="1" t="s">
        <v>10</v>
      </c>
      <c r="B3" s="11"/>
    </row>
    <row r="4" spans="1:2" x14ac:dyDescent="0.35">
      <c r="A4" s="1" t="s">
        <v>0</v>
      </c>
      <c r="B4" s="1">
        <f>B3-B1</f>
        <v>-36120</v>
      </c>
    </row>
    <row r="5" spans="1:2" x14ac:dyDescent="0.35">
      <c r="A5" s="1" t="s">
        <v>13</v>
      </c>
      <c r="B5" s="1">
        <f>IF(B4&lt;=11833,B4,IF(B4-11833,IF(B4&lt;=23665,B4-11833, IF(B4&gt;23665,B4-23665))))</f>
        <v>-36120</v>
      </c>
    </row>
    <row r="6" spans="1:2" x14ac:dyDescent="0.35">
      <c r="A6" s="1" t="s">
        <v>11</v>
      </c>
      <c r="B6" s="11">
        <f>IF(B5&lt;=0,0,IF(B4&lt;=11833,B5*0.03,IF(B4&lt;=23665,355+B5*0.05,IF(B4&gt;23665,946.6+B5*0.07))))</f>
        <v>0</v>
      </c>
    </row>
    <row r="10" spans="1:2" ht="29" x14ac:dyDescent="0.35">
      <c r="A10" s="6" t="s">
        <v>7</v>
      </c>
    </row>
    <row r="11" spans="1:2" ht="43.5" x14ac:dyDescent="0.35">
      <c r="A11" s="8" t="s">
        <v>9</v>
      </c>
    </row>
    <row r="12" spans="1:2" ht="29" x14ac:dyDescent="0.35">
      <c r="A12" s="8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1052-3CE4-41E9-A277-DF1FB792C086}">
  <dimension ref="A1:B16"/>
  <sheetViews>
    <sheetView workbookViewId="0">
      <selection activeCell="B3" sqref="B3"/>
    </sheetView>
  </sheetViews>
  <sheetFormatPr defaultRowHeight="14.5" x14ac:dyDescent="0.35"/>
  <cols>
    <col min="1" max="1" width="24.81640625" style="3" customWidth="1"/>
    <col min="2" max="16384" width="8.7265625" style="3"/>
  </cols>
  <sheetData>
    <row r="1" spans="1:2" x14ac:dyDescent="0.35">
      <c r="A1" s="12" t="s">
        <v>22</v>
      </c>
      <c r="B1" s="1">
        <v>27090</v>
      </c>
    </row>
    <row r="2" spans="1:2" ht="43.5" x14ac:dyDescent="0.35">
      <c r="A2" s="13" t="s">
        <v>23</v>
      </c>
      <c r="B2" s="1"/>
    </row>
    <row r="3" spans="1:2" x14ac:dyDescent="0.35">
      <c r="A3" s="12" t="s">
        <v>10</v>
      </c>
      <c r="B3" s="11"/>
    </row>
    <row r="4" spans="1:2" x14ac:dyDescent="0.35">
      <c r="A4" s="12" t="s">
        <v>0</v>
      </c>
      <c r="B4" s="1">
        <f>B3-B1</f>
        <v>-27090</v>
      </c>
    </row>
    <row r="5" spans="1:2" x14ac:dyDescent="0.35">
      <c r="A5" s="12" t="s">
        <v>12</v>
      </c>
      <c r="B5" s="1">
        <f>IF(B4&lt;=11833,B4,IF(B4-11833,IF(B4&lt;=23665,B4-11833, IF(B4&gt;23665,B4-23665))))</f>
        <v>-27090</v>
      </c>
    </row>
    <row r="6" spans="1:2" x14ac:dyDescent="0.35">
      <c r="A6" s="12" t="s">
        <v>11</v>
      </c>
      <c r="B6" s="11">
        <f>IF(B5&lt;=0,0,IF(B4&lt;=11833,B5*0.07,IF(B4&lt;=23665,828.4+B5*0.09,IF(B4&gt;23665,1893.3+B5*0.12))))</f>
        <v>0</v>
      </c>
    </row>
    <row r="14" spans="1:2" ht="29" x14ac:dyDescent="0.35">
      <c r="A14" s="6" t="s">
        <v>14</v>
      </c>
    </row>
    <row r="15" spans="1:2" ht="43.5" x14ac:dyDescent="0.35">
      <c r="A15" s="8" t="s">
        <v>15</v>
      </c>
    </row>
    <row r="16" spans="1:2" ht="29" x14ac:dyDescent="0.35">
      <c r="A16" s="8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AE887-69E2-4514-82C3-A6AB1FC0993B}">
  <dimension ref="A1:B16"/>
  <sheetViews>
    <sheetView workbookViewId="0">
      <selection activeCell="E11" sqref="E11"/>
    </sheetView>
  </sheetViews>
  <sheetFormatPr defaultRowHeight="14.5" x14ac:dyDescent="0.35"/>
  <cols>
    <col min="1" max="1" width="24.81640625" style="3" customWidth="1"/>
    <col min="2" max="16384" width="8.7265625" style="3"/>
  </cols>
  <sheetData>
    <row r="1" spans="1:2" x14ac:dyDescent="0.35">
      <c r="A1" s="1" t="s">
        <v>22</v>
      </c>
      <c r="B1" s="1">
        <v>5733</v>
      </c>
    </row>
    <row r="2" spans="1:2" ht="29" x14ac:dyDescent="0.35">
      <c r="A2" s="8" t="s">
        <v>24</v>
      </c>
      <c r="B2" s="1"/>
    </row>
    <row r="3" spans="1:2" x14ac:dyDescent="0.35">
      <c r="A3" s="1" t="s">
        <v>10</v>
      </c>
      <c r="B3" s="11"/>
    </row>
    <row r="4" spans="1:2" x14ac:dyDescent="0.35">
      <c r="A4" s="1" t="s">
        <v>0</v>
      </c>
      <c r="B4" s="1">
        <f>B3-B1</f>
        <v>-5733</v>
      </c>
    </row>
    <row r="5" spans="1:2" x14ac:dyDescent="0.35">
      <c r="A5" s="1" t="s">
        <v>12</v>
      </c>
      <c r="B5" s="1">
        <f>IF(B4&lt;=11833,B4,IF(B4-11833,IF(B4&lt;=23665,B4-11833, IF(B4&gt;23665,B4-23665))))</f>
        <v>-5733</v>
      </c>
    </row>
    <row r="6" spans="1:2" x14ac:dyDescent="0.35">
      <c r="A6" s="1" t="s">
        <v>11</v>
      </c>
      <c r="B6" s="11">
        <f>IF(B5&lt;=0,0,IF(B4&lt;=11833,B5*0.12,IF(B4&lt;=23665,1420+B5*0.16,IF(B4&gt;23665,3313.2+B5*0.2))))</f>
        <v>0</v>
      </c>
    </row>
    <row r="14" spans="1:2" ht="29" x14ac:dyDescent="0.35">
      <c r="A14" s="6" t="s">
        <v>17</v>
      </c>
    </row>
    <row r="15" spans="1:2" ht="43.5" x14ac:dyDescent="0.35">
      <c r="A15" s="8" t="s">
        <v>18</v>
      </c>
    </row>
    <row r="16" spans="1:2" ht="29" x14ac:dyDescent="0.35">
      <c r="A16" s="8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Grupy podatkowe</vt:lpstr>
      <vt:lpstr>I grupa</vt:lpstr>
      <vt:lpstr>IIgrupa</vt:lpstr>
      <vt:lpstr>III grupa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Kowalczyk</dc:creator>
  <cp:lastModifiedBy>Renata Czerwińska</cp:lastModifiedBy>
  <cp:lastPrinted>2023-12-12T08:38:17Z</cp:lastPrinted>
  <dcterms:created xsi:type="dcterms:W3CDTF">2023-09-24T21:12:10Z</dcterms:created>
  <dcterms:modified xsi:type="dcterms:W3CDTF">2023-12-19T08:07:57Z</dcterms:modified>
</cp:coreProperties>
</file>